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ck\Dropbox\Flaunden Parish\Finance Officer\ye 31 March 2026\"/>
    </mc:Choice>
  </mc:AlternateContent>
  <xr:revisionPtr revIDLastSave="0" documentId="8_{D6E5CB3C-F7BA-4453-A890-89B7BC54D94A}" xr6:coauthVersionLast="47" xr6:coauthVersionMax="47" xr10:uidLastSave="{00000000-0000-0000-0000-000000000000}"/>
  <bookViews>
    <workbookView xWindow="11508" yWindow="-12" windowWidth="11544" windowHeight="12984" xr2:uid="{A9CB8AA4-3C04-4EE4-97BD-D401E41F40F1}"/>
  </bookViews>
  <sheets>
    <sheet name="FAssets" sheetId="2" r:id="rId1"/>
  </sheets>
  <externalReferences>
    <externalReference r:id="rId2"/>
  </externalReferences>
  <definedNames>
    <definedName name="lastedition">[1]Flyer!$B$49</definedName>
    <definedName name="month">'[1]Fcast-Working'!$C$2</definedName>
    <definedName name="name">[1]Receipts!$A$1</definedName>
    <definedName name="_xlnm.Print_Area" localSheetId="0">FAssets!$A$1:$K$85</definedName>
    <definedName name="_xlnm.Print_Titles" localSheetId="0">FAssets!$1:$4</definedName>
    <definedName name="Year">'[1]Fcast-Working'!$C$1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1" i="2" l="1"/>
  <c r="A3" i="2"/>
  <c r="E6" i="2"/>
  <c r="E7" i="2"/>
  <c r="E8" i="2"/>
  <c r="C9" i="2"/>
  <c r="D9" i="2"/>
  <c r="E9" i="2"/>
  <c r="F9" i="2"/>
  <c r="E12" i="2"/>
  <c r="E14" i="2"/>
  <c r="C15" i="2"/>
  <c r="C85" i="2" s="1"/>
  <c r="D15" i="2"/>
  <c r="D85" i="2" s="1"/>
  <c r="E15" i="2"/>
  <c r="F15" i="2"/>
  <c r="F85" i="2" s="1"/>
  <c r="E18" i="2"/>
  <c r="E19" i="2" s="1"/>
  <c r="C19" i="2"/>
  <c r="D19" i="2"/>
  <c r="F19" i="2"/>
  <c r="E23" i="2"/>
  <c r="E24" i="2"/>
  <c r="E25" i="2"/>
  <c r="E26" i="2"/>
  <c r="E27" i="2"/>
  <c r="E28" i="2"/>
  <c r="E50" i="2" s="1"/>
  <c r="E29" i="2"/>
  <c r="E32" i="2"/>
  <c r="E33" i="2"/>
  <c r="E34" i="2"/>
  <c r="E37" i="2"/>
  <c r="E38" i="2"/>
  <c r="E39" i="2"/>
  <c r="E41" i="2"/>
  <c r="E44" i="2"/>
  <c r="E45" i="2"/>
  <c r="E48" i="2"/>
  <c r="E49" i="2"/>
  <c r="C50" i="2"/>
  <c r="D50" i="2"/>
  <c r="F50" i="2"/>
  <c r="E54" i="2"/>
  <c r="E78" i="2" s="1"/>
  <c r="E55" i="2"/>
  <c r="E56" i="2"/>
  <c r="E57" i="2"/>
  <c r="E58" i="2"/>
  <c r="E59" i="2"/>
  <c r="E62" i="2"/>
  <c r="E63" i="2"/>
  <c r="E64" i="2"/>
  <c r="E65" i="2"/>
  <c r="E66" i="2"/>
  <c r="E67" i="2"/>
  <c r="E68" i="2"/>
  <c r="E69" i="2"/>
  <c r="E70" i="2"/>
  <c r="E71" i="2"/>
  <c r="E73" i="2"/>
  <c r="E74" i="2"/>
  <c r="E75" i="2"/>
  <c r="E76" i="2"/>
  <c r="E77" i="2"/>
  <c r="C78" i="2"/>
  <c r="D78" i="2"/>
  <c r="F78" i="2"/>
  <c r="E81" i="2"/>
  <c r="E82" i="2"/>
  <c r="C83" i="2"/>
  <c r="D83" i="2"/>
  <c r="E83" i="2"/>
  <c r="F83" i="2"/>
  <c r="E85" i="2" l="1"/>
</calcChain>
</file>

<file path=xl/sharedStrings.xml><?xml version="1.0" encoding="utf-8"?>
<sst xmlns="http://schemas.openxmlformats.org/spreadsheetml/2006/main" count="184" uniqueCount="168">
  <si>
    <t>Total cost  and estimates</t>
  </si>
  <si>
    <t>TOTAL WAR MEMORIAL</t>
  </si>
  <si>
    <t>Includes installation</t>
  </si>
  <si>
    <t>Front of Village Hall</t>
  </si>
  <si>
    <t>Plaque VE Day Anniversary</t>
  </si>
  <si>
    <t xml:space="preserve">Tommy Silhouette </t>
  </si>
  <si>
    <t>WAR MEMORIAL</t>
  </si>
  <si>
    <t>TOTAL GATES AND FENCES</t>
  </si>
  <si>
    <t>Cost not known</t>
  </si>
  <si>
    <t>On Footpath 13 midway</t>
  </si>
  <si>
    <t>Self-closing Gate #5</t>
  </si>
  <si>
    <t>Cost estimated</t>
  </si>
  <si>
    <t>On Footpath 16 Hogpits Bottom end</t>
  </si>
  <si>
    <t>Self-closing Gate #4</t>
  </si>
  <si>
    <t>On Footpath 13 Birch Lane end</t>
  </si>
  <si>
    <t>Self-closing Gate #3</t>
  </si>
  <si>
    <t>On Footpath 13 by stables</t>
  </si>
  <si>
    <t>Self-closing Gate #2</t>
  </si>
  <si>
    <t>Scrapped 2025</t>
  </si>
  <si>
    <t>On Footpath 11</t>
  </si>
  <si>
    <t>Self-closing Gate #1</t>
  </si>
  <si>
    <t>Acquired from Centrewire and installed by P Pritchard</t>
  </si>
  <si>
    <t>On Footpath 15 Bowron end</t>
  </si>
  <si>
    <t>Kissing Gate #10</t>
  </si>
  <si>
    <t>On Footpath 15 Holly Hedges Lane end</t>
  </si>
  <si>
    <t>Kissing Gate #9</t>
  </si>
  <si>
    <t>On Footpath 14 Hollow Hedges end</t>
  </si>
  <si>
    <t>Kissing Gate #8</t>
  </si>
  <si>
    <t>Replaced Oct 2023 by Jose Santos</t>
  </si>
  <si>
    <t>On Footpath 14 Lower Plantation wood end</t>
  </si>
  <si>
    <t>Kissing Gate #7</t>
  </si>
  <si>
    <t>Repaired</t>
  </si>
  <si>
    <t>On Footpath 13 Hogpits Bottom end</t>
  </si>
  <si>
    <t>Kissing Gate #6</t>
  </si>
  <si>
    <t>On Footpath 11  removed not needed</t>
  </si>
  <si>
    <t>Kissing Gate #5</t>
  </si>
  <si>
    <t xml:space="preserve"> - cost estimated</t>
  </si>
  <si>
    <t>On Footpath 11 Newhouse Farm end</t>
  </si>
  <si>
    <t>Kissing Gate #4</t>
  </si>
  <si>
    <t>Repaired 2018  - cost estimated</t>
  </si>
  <si>
    <t>On Footpath 11 Black Ditch lane end</t>
  </si>
  <si>
    <t>Kissing Gate #3</t>
  </si>
  <si>
    <t>On Footpath 2 Martin Top Observatory end</t>
  </si>
  <si>
    <t>Kissing Gate #2</t>
  </si>
  <si>
    <t>Repaired - cost estimated</t>
  </si>
  <si>
    <t>On Footpath 2 Martin Top end</t>
  </si>
  <si>
    <t>Kissing Gate #1</t>
  </si>
  <si>
    <t>Full Survey by Jill Saunders May 2014 on dropbox</t>
  </si>
  <si>
    <t>Gates</t>
  </si>
  <si>
    <t>Repainted by Warden</t>
    <phoneticPr fontId="4" type="noConversion"/>
  </si>
  <si>
    <t>Hogpits Bottom</t>
  </si>
  <si>
    <t>Village Gateway #6</t>
  </si>
  <si>
    <t>Flaunden Lane</t>
  </si>
  <si>
    <t>Village Gateway #5</t>
  </si>
  <si>
    <t>Black Robins Lane</t>
  </si>
  <si>
    <t>Village Gateway #4</t>
  </si>
  <si>
    <t>Black Ditch Lane</t>
  </si>
  <si>
    <t>Village Gateway #3</t>
  </si>
  <si>
    <t>Replaced by David Imroth 2021</t>
  </si>
  <si>
    <t>Village Hall</t>
  </si>
  <si>
    <t>Village Gateway #2</t>
  </si>
  <si>
    <t>Repaired by Warden</t>
    <phoneticPr fontId="4" type="noConversion"/>
  </si>
  <si>
    <t>Flaunden Hill</t>
  </si>
  <si>
    <t>Village Gateway #1</t>
  </si>
  <si>
    <t>Gateways</t>
  </si>
  <si>
    <t>GATES AND FENCES</t>
  </si>
  <si>
    <t>TOTAL STREET FURNITURE</t>
  </si>
  <si>
    <t>Hampshire Flag Company</t>
  </si>
  <si>
    <t>Village Hall Green</t>
  </si>
  <si>
    <t>Flagpole and flags at Village Hall</t>
  </si>
  <si>
    <t>Signway Supplies as Dacorum spec.</t>
  </si>
  <si>
    <t>Old Church Lane front of Church hedge</t>
  </si>
  <si>
    <t>Sign "Old Church Lane"</t>
  </si>
  <si>
    <t>Sundry</t>
  </si>
  <si>
    <t>Refurbished by Dave Taylor 2020</t>
  </si>
  <si>
    <t>2020</t>
  </si>
  <si>
    <t>Next to Sharlowe's Farmhouse, High St</t>
  </si>
  <si>
    <t>Not known</t>
  </si>
  <si>
    <t>Box #2</t>
  </si>
  <si>
    <t>Refurbished 2024 - replacement 2025 in store</t>
  </si>
  <si>
    <t>2024</t>
  </si>
  <si>
    <t>Hogpits</t>
  </si>
  <si>
    <t>Box #1</t>
  </si>
  <si>
    <t>Newspaper Boxes</t>
  </si>
  <si>
    <t>Litter bins replaced by Dacorum 2022 plus new bin in Hogpits by BW1</t>
  </si>
  <si>
    <t>By Church, Phone Box, Village Hall, Children's Play area, Hogpits notice board, Poo Bin in VH Car Park and at entrance to BW1 in Hogpits</t>
  </si>
  <si>
    <t>6 x Litter bins</t>
  </si>
  <si>
    <t>Ebox Media - installed by J Debnam</t>
  </si>
  <si>
    <t>By Crossways Cottage</t>
  </si>
  <si>
    <t>Finger post (Church/VH)</t>
  </si>
  <si>
    <t>Refurbished by Leo and Michael - no cost</t>
  </si>
  <si>
    <t>Acorn Cottage</t>
  </si>
  <si>
    <t>Finger post - Chesham - Felden</t>
  </si>
  <si>
    <t>Glyn Mould Woodcarver</t>
  </si>
  <si>
    <t>Plantation Wood</t>
  </si>
  <si>
    <t>Finger post</t>
  </si>
  <si>
    <t>Signposts</t>
  </si>
  <si>
    <t>Gift from Village Hall</t>
  </si>
  <si>
    <t>2003</t>
  </si>
  <si>
    <t>On Village Hall</t>
  </si>
  <si>
    <t>?</t>
  </si>
  <si>
    <t>Notice board #3</t>
  </si>
  <si>
    <t>Acorn Workshop</t>
  </si>
  <si>
    <t>2021</t>
  </si>
  <si>
    <t>Notice board #2</t>
  </si>
  <si>
    <t>nr. Telephone box</t>
  </si>
  <si>
    <t>Notice board #1</t>
  </si>
  <si>
    <t>Notice Boards</t>
  </si>
  <si>
    <t>Supplied by Dacorum Including installation</t>
  </si>
  <si>
    <t>Top of path F7</t>
    <phoneticPr fontId="4" type="noConversion"/>
  </si>
  <si>
    <t>Bench on F7</t>
    <phoneticPr fontId="4" type="noConversion"/>
  </si>
  <si>
    <t>Opp Flaunden Park entrance</t>
  </si>
  <si>
    <t>2014</t>
  </si>
  <si>
    <t>Bench by Flaunden Park</t>
  </si>
  <si>
    <t>Supplied by Rough Stuff Oak</t>
  </si>
  <si>
    <t>VH playing fields</t>
  </si>
  <si>
    <t>Wood Jubilee seat</t>
  </si>
  <si>
    <t>Cost not known - considered property of Village Hall</t>
  </si>
  <si>
    <t>By Village Hall</t>
  </si>
  <si>
    <t>metal bench seat #4</t>
  </si>
  <si>
    <t>Wealden Benches</t>
  </si>
  <si>
    <t>By telephone box</t>
  </si>
  <si>
    <t>Wooden bench seat #3</t>
  </si>
  <si>
    <t>Repaired 2026</t>
  </si>
  <si>
    <t>Birch Lane</t>
  </si>
  <si>
    <t>Wooden bench seat #2</t>
  </si>
  <si>
    <t>Repaired 2025</t>
  </si>
  <si>
    <t>not known</t>
  </si>
  <si>
    <t>metal bench seat #1</t>
  </si>
  <si>
    <t>Benches</t>
  </si>
  <si>
    <t>STREET FURNITURE</t>
  </si>
  <si>
    <t>TOTAL OUTSIDE EQUIPMENT</t>
  </si>
  <si>
    <t>Supplied by Community Heartbeat</t>
  </si>
  <si>
    <t xml:space="preserve">Defibrillator </t>
  </si>
  <si>
    <t>OUTSIDE EQUIPMENT</t>
  </si>
  <si>
    <t>TOTAL GENERAL CONTENTS</t>
  </si>
  <si>
    <t>Supplied, labour free, by Dave Taylor (Whynchcroft)</t>
  </si>
  <si>
    <t>n/a</t>
  </si>
  <si>
    <t>Church</t>
  </si>
  <si>
    <t>Millennium depository</t>
  </si>
  <si>
    <t>Rediscovered in the late Vivienne Adams property 2025</t>
  </si>
  <si>
    <t>Kept by Taryn McAleer</t>
  </si>
  <si>
    <t>Original Silver Salver</t>
  </si>
  <si>
    <t>Lawrence Warren Jewellers</t>
  </si>
  <si>
    <t>Memorial Silver Salver</t>
  </si>
  <si>
    <t>GENERAL CONTENTS</t>
  </si>
  <si>
    <t>TOTAL OFFICE CONTENTS</t>
  </si>
  <si>
    <t>With Simon Duncan - Communities Cllr</t>
  </si>
  <si>
    <t>Loud Hailer for events</t>
  </si>
  <si>
    <t>Kept by Clerk</t>
  </si>
  <si>
    <t>Clerk's Office (supplied by Dacorum)</t>
    <phoneticPr fontId="0" type="noConversion"/>
  </si>
  <si>
    <t>Epson Projector</t>
    <phoneticPr fontId="0" type="noConversion"/>
  </si>
  <si>
    <t>John Lewis - warranty 2 years</t>
  </si>
  <si>
    <t>With Cllr Elena Moya</t>
  </si>
  <si>
    <t>HP Laptop Turbo Silver #002</t>
  </si>
  <si>
    <t>Office Contents</t>
  </si>
  <si>
    <t>Comments</t>
  </si>
  <si>
    <t>Last Maint</t>
  </si>
  <si>
    <t>Location</t>
  </si>
  <si>
    <t>Acquired</t>
  </si>
  <si>
    <t>Estimated Replacement Cost</t>
  </si>
  <si>
    <t>Cost c/fwd</t>
  </si>
  <si>
    <t>Scrapped</t>
  </si>
  <si>
    <t>Additions</t>
  </si>
  <si>
    <t>Cost b/fwd</t>
  </si>
  <si>
    <t>Asset</t>
  </si>
  <si>
    <t>DIVIDED INTO SECTIONS ACCORDING TO INSURANCE DECLARATION</t>
  </si>
  <si>
    <t>ASSET REGISTER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</si>
</sst>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£&quot;* #,##0.00_);_(&quot;£&quot;* \(#,##0.00\);_(&quot;£&quot;* &quot;-&quot;??_);_(@_)"/>
    <numFmt numFmtId="165" formatCode="_(* #,##0.00_);_(* \(#,##0.00\);_(* &quot;-&quot;??_);_(@_)"/>
    <numFmt numFmtId="166" formatCode="dd/mm/yyyy;@"/>
    <numFmt numFmtId="167" formatCode="&quot;£&quot;#,##0"/>
    <numFmt numFmtId="168" formatCode="_(* #,##0_);_(* \(#,##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name val="Calibri"/>
      <family val="2"/>
    </font>
    <font>
      <sz val="12"/>
      <name val="Times New Roman"/>
      <family val="1"/>
    </font>
    <font>
      <b/>
      <sz val="11"/>
      <name val="Calibri"/>
      <family val="2"/>
    </font>
    <font>
      <sz val="11"/>
      <name val="Arial"/>
      <family val="2"/>
    </font>
    <font>
      <i/>
      <sz val="1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" fontId="1" fillId="0" borderId="0"/>
    <xf numFmtId="164" fontId="2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35">
    <xf numFmtId="0" fontId="0" fillId="0" borderId="0" xfId="0"/>
    <xf numFmtId="4" fontId="1" fillId="0" borderId="0" xfId="1"/>
    <xf numFmtId="4" fontId="1" fillId="0" borderId="0" xfId="1" applyAlignment="1">
      <alignment wrapText="1"/>
    </xf>
    <xf numFmtId="3" fontId="1" fillId="0" borderId="0" xfId="1" applyNumberFormat="1"/>
    <xf numFmtId="3" fontId="3" fillId="0" borderId="1" xfId="2" applyNumberFormat="1" applyFont="1" applyBorder="1"/>
    <xf numFmtId="4" fontId="3" fillId="0" borderId="2" xfId="1" applyFont="1" applyBorder="1"/>
    <xf numFmtId="4" fontId="3" fillId="0" borderId="0" xfId="1" applyFont="1"/>
    <xf numFmtId="4" fontId="1" fillId="0" borderId="2" xfId="1" applyBorder="1" applyAlignment="1">
      <alignment wrapText="1"/>
    </xf>
    <xf numFmtId="4" fontId="1" fillId="0" borderId="2" xfId="1" applyBorder="1" applyAlignment="1">
      <alignment horizontal="center"/>
    </xf>
    <xf numFmtId="4" fontId="1" fillId="0" borderId="2" xfId="1" applyBorder="1"/>
    <xf numFmtId="166" fontId="0" fillId="0" borderId="2" xfId="3" applyNumberFormat="1" applyFont="1" applyBorder="1" applyAlignment="1">
      <alignment horizontal="center"/>
    </xf>
    <xf numFmtId="3" fontId="1" fillId="0" borderId="2" xfId="1" applyNumberFormat="1" applyBorder="1"/>
    <xf numFmtId="4" fontId="1" fillId="0" borderId="0" xfId="1" applyAlignment="1">
      <alignment horizontal="center"/>
    </xf>
    <xf numFmtId="1" fontId="0" fillId="0" borderId="0" xfId="3" applyNumberFormat="1" applyFont="1" applyAlignment="1">
      <alignment horizontal="center"/>
    </xf>
    <xf numFmtId="166" fontId="0" fillId="0" borderId="0" xfId="3" applyNumberFormat="1" applyFont="1" applyAlignment="1">
      <alignment horizontal="center"/>
    </xf>
    <xf numFmtId="4" fontId="0" fillId="0" borderId="0" xfId="2" applyNumberFormat="1" applyFont="1"/>
    <xf numFmtId="4" fontId="5" fillId="0" borderId="0" xfId="1" applyFont="1"/>
    <xf numFmtId="4" fontId="0" fillId="0" borderId="0" xfId="3" applyNumberFormat="1" applyFont="1"/>
    <xf numFmtId="49" fontId="1" fillId="0" borderId="0" xfId="1" applyNumberFormat="1" applyAlignment="1">
      <alignment horizontal="center"/>
    </xf>
    <xf numFmtId="166" fontId="0" fillId="0" borderId="0" xfId="3" quotePrefix="1" applyNumberFormat="1" applyFont="1" applyAlignment="1">
      <alignment horizontal="center"/>
    </xf>
    <xf numFmtId="4" fontId="1" fillId="0" borderId="0" xfId="1" quotePrefix="1" applyAlignment="1">
      <alignment horizontal="center"/>
    </xf>
    <xf numFmtId="167" fontId="0" fillId="0" borderId="0" xfId="2" applyNumberFormat="1" applyFont="1"/>
    <xf numFmtId="165" fontId="0" fillId="0" borderId="0" xfId="3" applyFont="1" applyAlignment="1">
      <alignment horizontal="center"/>
    </xf>
    <xf numFmtId="168" fontId="0" fillId="0" borderId="0" xfId="3" applyNumberFormat="1" applyFont="1" applyAlignment="1">
      <alignment horizontal="center"/>
    </xf>
    <xf numFmtId="4" fontId="3" fillId="0" borderId="0" xfId="1" applyFont="1" applyAlignment="1">
      <alignment wrapText="1"/>
    </xf>
    <xf numFmtId="4" fontId="3" fillId="0" borderId="0" xfId="1" applyFont="1" applyAlignment="1">
      <alignment horizontal="center" wrapText="1"/>
    </xf>
    <xf numFmtId="4" fontId="3" fillId="0" borderId="0" xfId="1" applyFont="1" applyAlignment="1">
      <alignment horizontal="center"/>
    </xf>
    <xf numFmtId="4" fontId="1" fillId="0" borderId="0" xfId="1" applyAlignment="1">
      <alignment vertical="top" wrapText="1"/>
    </xf>
    <xf numFmtId="15" fontId="1" fillId="0" borderId="0" xfId="1" applyNumberFormat="1" applyAlignment="1">
      <alignment vertical="top"/>
    </xf>
    <xf numFmtId="166" fontId="0" fillId="0" borderId="0" xfId="3" applyNumberFormat="1" applyFont="1" applyBorder="1" applyAlignment="1">
      <alignment horizontal="center"/>
    </xf>
    <xf numFmtId="4" fontId="0" fillId="0" borderId="0" xfId="2" applyNumberFormat="1" applyFont="1" applyBorder="1"/>
    <xf numFmtId="4" fontId="3" fillId="0" borderId="3" xfId="1" applyFont="1" applyBorder="1" applyAlignment="1">
      <alignment wrapText="1"/>
    </xf>
    <xf numFmtId="4" fontId="3" fillId="0" borderId="3" xfId="1" applyFont="1" applyBorder="1"/>
    <xf numFmtId="4" fontId="3" fillId="0" borderId="3" xfId="1" applyFont="1" applyBorder="1" applyAlignment="1">
      <alignment horizontal="center" wrapText="1"/>
    </xf>
    <xf numFmtId="4" fontId="3" fillId="0" borderId="3" xfId="1" applyFont="1" applyBorder="1" applyAlignment="1">
      <alignment horizontal="center"/>
    </xf>
  </cellXfs>
  <cellStyles count="4">
    <cellStyle name="Comma 2" xfId="3" xr:uid="{D183DB9C-B7AD-4FEA-A469-0FF8DB89C043}"/>
    <cellStyle name="Currency 2" xfId="2" xr:uid="{C02B194D-7F7D-4693-8F76-DFE475CB1CF8}"/>
    <cellStyle name="Normal" xfId="0" builtinId="0"/>
    <cellStyle name="Normal 2" xfId="1" xr:uid="{1C58252D-437F-4772-8071-9A1878AAB8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ack\Dropbox\Flaunden%20Parish\Finance%20Officer\ye%2031%20March%202026\Flaunden%20PC%20ye%2031%20March%202026.xlsx" TargetMode="External"/><Relationship Id="rId1" Type="http://schemas.openxmlformats.org/officeDocument/2006/relationships/externalLinkPath" Target="Flaunden%20PC%20ye%2031%20March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ceipts"/>
      <sheetName val="Payments"/>
      <sheetName val="Annual Accounts"/>
      <sheetName val="ETB"/>
      <sheetName val="Annual to LY"/>
      <sheetName val="CCLA"/>
      <sheetName val="Bank Summary"/>
      <sheetName val="Reserves"/>
      <sheetName val="Flyer"/>
      <sheetName val="Flyer ETB"/>
      <sheetName val="Flyer Ads"/>
      <sheetName val="R&amp;E Recent"/>
      <sheetName val="Fcast-Working"/>
      <sheetName val="Precept Request"/>
      <sheetName val="CIL"/>
      <sheetName val="YTD to Budget"/>
      <sheetName val="Fcast to Budget"/>
      <sheetName val="Act to BudYTD"/>
      <sheetName val="Web Report"/>
      <sheetName val="VAT"/>
      <sheetName val="S137"/>
      <sheetName val="Help"/>
    </sheetNames>
    <sheetDataSet>
      <sheetData sheetId="0">
        <row r="1">
          <cell r="A1" t="str">
            <v>Flaunden Parish Council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49">
          <cell r="B49">
            <v>91</v>
          </cell>
        </row>
      </sheetData>
      <sheetData sheetId="9"/>
      <sheetData sheetId="10"/>
      <sheetData sheetId="11"/>
      <sheetData sheetId="12">
        <row r="1">
          <cell r="C1">
            <v>2026</v>
          </cell>
        </row>
        <row r="2">
          <cell r="C2">
            <v>12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18644-23C7-4597-A4F9-09DC2DBA2329}">
  <sheetPr>
    <pageSetUpPr fitToPage="1"/>
  </sheetPr>
  <dimension ref="A1:K90"/>
  <sheetViews>
    <sheetView tabSelected="1" workbookViewId="0">
      <selection activeCell="I4" sqref="I4"/>
    </sheetView>
  </sheetViews>
  <sheetFormatPr defaultRowHeight="14.4" x14ac:dyDescent="0.3"/>
  <cols>
    <col min="1" max="1" width="31.44140625" style="1" customWidth="1"/>
    <col min="2" max="2" width="10.88671875" style="1" bestFit="1" customWidth="1"/>
    <col min="3" max="3" width="9.88671875" style="1" bestFit="1" customWidth="1"/>
    <col min="4" max="4" width="9.44140625" style="1" bestFit="1" customWidth="1"/>
    <col min="5" max="5" width="10.5546875" style="1" bestFit="1" customWidth="1"/>
    <col min="6" max="7" width="13.6640625" style="1" customWidth="1"/>
    <col min="8" max="8" width="3.109375" style="1" customWidth="1"/>
    <col min="9" max="9" width="40.88671875" style="1" customWidth="1"/>
    <col min="10" max="10" width="9.5546875" style="1" customWidth="1"/>
    <col min="11" max="11" width="50.5546875" style="2" customWidth="1"/>
    <col min="12" max="16384" width="8.88671875" style="1"/>
  </cols>
  <sheetData>
    <row r="1" spans="1:11" x14ac:dyDescent="0.3">
      <c r="A1" s="6" t="str">
        <f>name</f>
        <v>Flaunden Parish Council</v>
      </c>
    </row>
    <row r="2" spans="1:11" x14ac:dyDescent="0.3">
      <c r="A2" s="6" t="s">
        <v>167</v>
      </c>
      <c r="B2" s="1" t="s">
        <v>166</v>
      </c>
    </row>
    <row r="3" spans="1:11" x14ac:dyDescent="0.3">
      <c r="A3" s="6" t="str">
        <f>"As at 31 March "&amp;Year</f>
        <v>As at 31 March 2026</v>
      </c>
    </row>
    <row r="4" spans="1:11" ht="43.2" x14ac:dyDescent="0.3">
      <c r="A4" s="32" t="s">
        <v>165</v>
      </c>
      <c r="B4" s="34" t="s">
        <v>164</v>
      </c>
      <c r="C4" s="34" t="s">
        <v>163</v>
      </c>
      <c r="D4" s="34" t="s">
        <v>162</v>
      </c>
      <c r="E4" s="34" t="s">
        <v>161</v>
      </c>
      <c r="F4" s="33" t="s">
        <v>160</v>
      </c>
      <c r="G4" s="34" t="s">
        <v>159</v>
      </c>
      <c r="H4" s="33"/>
      <c r="I4" s="32" t="s">
        <v>158</v>
      </c>
      <c r="J4" s="32" t="s">
        <v>157</v>
      </c>
      <c r="K4" s="31" t="s">
        <v>156</v>
      </c>
    </row>
    <row r="5" spans="1:11" x14ac:dyDescent="0.3">
      <c r="A5" s="6" t="s">
        <v>155</v>
      </c>
      <c r="B5" s="26"/>
      <c r="C5" s="26"/>
      <c r="D5" s="26"/>
      <c r="E5" s="26"/>
      <c r="F5" s="25"/>
      <c r="G5" s="26"/>
      <c r="H5" s="25"/>
      <c r="I5" s="6"/>
      <c r="J5" s="6"/>
      <c r="K5" s="24"/>
    </row>
    <row r="6" spans="1:11" x14ac:dyDescent="0.3">
      <c r="A6" s="1" t="s">
        <v>154</v>
      </c>
      <c r="B6" s="15">
        <v>523</v>
      </c>
      <c r="C6" s="15"/>
      <c r="D6" s="15"/>
      <c r="E6" s="15">
        <f>SUM(B6:D6)</f>
        <v>523</v>
      </c>
      <c r="F6" s="3">
        <v>600</v>
      </c>
      <c r="G6" s="14">
        <v>44561</v>
      </c>
      <c r="I6" s="1" t="s">
        <v>153</v>
      </c>
      <c r="J6" s="12"/>
      <c r="K6" s="2" t="s">
        <v>152</v>
      </c>
    </row>
    <row r="7" spans="1:11" x14ac:dyDescent="0.3">
      <c r="A7" s="1" t="s">
        <v>151</v>
      </c>
      <c r="B7" s="15">
        <v>278</v>
      </c>
      <c r="C7" s="15"/>
      <c r="D7" s="15"/>
      <c r="E7" s="15">
        <f>SUM(B7:D7)</f>
        <v>278</v>
      </c>
      <c r="F7" s="3">
        <v>500</v>
      </c>
      <c r="G7" s="14">
        <v>42795</v>
      </c>
      <c r="I7" s="1" t="s">
        <v>150</v>
      </c>
      <c r="J7" s="12"/>
      <c r="K7" s="2" t="s">
        <v>149</v>
      </c>
    </row>
    <row r="8" spans="1:11" x14ac:dyDescent="0.3">
      <c r="A8" s="1" t="s">
        <v>148</v>
      </c>
      <c r="B8" s="15">
        <v>40.99</v>
      </c>
      <c r="C8" s="15"/>
      <c r="D8" s="15"/>
      <c r="E8" s="15">
        <f>SUM(B8:D8)</f>
        <v>40.99</v>
      </c>
      <c r="F8" s="3"/>
      <c r="G8" s="14">
        <v>45068</v>
      </c>
      <c r="J8" s="12"/>
      <c r="K8" s="1" t="s">
        <v>147</v>
      </c>
    </row>
    <row r="9" spans="1:11" x14ac:dyDescent="0.3">
      <c r="A9" s="5" t="s">
        <v>146</v>
      </c>
      <c r="B9" s="9">
        <v>841.99</v>
      </c>
      <c r="C9" s="9">
        <f>SUM(C6:C8)</f>
        <v>0</v>
      </c>
      <c r="D9" s="9">
        <f>SUM(D6:D8)</f>
        <v>0</v>
      </c>
      <c r="E9" s="9">
        <f>SUM(E6:E8)</f>
        <v>841.99</v>
      </c>
      <c r="F9" s="11">
        <f>SUM(F6:F8)</f>
        <v>1100</v>
      </c>
      <c r="G9" s="10"/>
      <c r="H9" s="9"/>
      <c r="I9" s="9"/>
      <c r="J9" s="8"/>
      <c r="K9" s="7"/>
    </row>
    <row r="10" spans="1:11" x14ac:dyDescent="0.3">
      <c r="A10" s="6"/>
      <c r="B10" s="30"/>
      <c r="C10" s="30"/>
      <c r="D10" s="30"/>
      <c r="E10" s="30"/>
      <c r="F10" s="3"/>
      <c r="G10" s="29"/>
      <c r="J10" s="12"/>
    </row>
    <row r="11" spans="1:11" x14ac:dyDescent="0.3">
      <c r="A11" s="6" t="s">
        <v>145</v>
      </c>
      <c r="B11" s="30"/>
      <c r="C11" s="30"/>
      <c r="D11" s="30"/>
      <c r="E11" s="30"/>
      <c r="F11" s="3"/>
      <c r="G11" s="29"/>
      <c r="J11" s="12"/>
    </row>
    <row r="12" spans="1:11" x14ac:dyDescent="0.3">
      <c r="A12" s="1" t="s">
        <v>144</v>
      </c>
      <c r="B12" s="15">
        <v>325</v>
      </c>
      <c r="C12" s="15"/>
      <c r="D12" s="15"/>
      <c r="E12" s="15">
        <f>SUM(B12:D12)</f>
        <v>325</v>
      </c>
      <c r="F12" s="3">
        <v>500</v>
      </c>
      <c r="G12" s="14">
        <v>39455</v>
      </c>
      <c r="H12" s="14"/>
      <c r="J12" s="12" t="s">
        <v>137</v>
      </c>
      <c r="K12" s="2" t="s">
        <v>143</v>
      </c>
    </row>
    <row r="13" spans="1:11" x14ac:dyDescent="0.3">
      <c r="A13" s="1" t="s">
        <v>142</v>
      </c>
      <c r="B13" s="15">
        <v>0</v>
      </c>
      <c r="C13" s="15">
        <v>0</v>
      </c>
      <c r="D13" s="15"/>
      <c r="E13" s="15">
        <v>0</v>
      </c>
      <c r="F13" s="3">
        <v>200</v>
      </c>
      <c r="G13" s="14" t="s">
        <v>127</v>
      </c>
      <c r="H13" s="14"/>
      <c r="I13" s="1" t="s">
        <v>141</v>
      </c>
      <c r="J13" s="12"/>
      <c r="K13" s="2" t="s">
        <v>140</v>
      </c>
    </row>
    <row r="14" spans="1:11" x14ac:dyDescent="0.3">
      <c r="A14" s="1" t="s">
        <v>139</v>
      </c>
      <c r="B14" s="15">
        <v>1</v>
      </c>
      <c r="C14" s="15"/>
      <c r="D14" s="15"/>
      <c r="E14" s="15">
        <f>SUM(B14:D14)</f>
        <v>1</v>
      </c>
      <c r="F14" s="3">
        <v>0</v>
      </c>
      <c r="G14" s="14"/>
      <c r="H14" s="13"/>
      <c r="I14" s="1" t="s">
        <v>138</v>
      </c>
      <c r="J14" s="12" t="s">
        <v>137</v>
      </c>
      <c r="K14" s="2" t="s">
        <v>136</v>
      </c>
    </row>
    <row r="15" spans="1:11" x14ac:dyDescent="0.3">
      <c r="A15" s="5" t="s">
        <v>135</v>
      </c>
      <c r="B15" s="9">
        <v>326</v>
      </c>
      <c r="C15" s="9">
        <f>SUM(C12:C14)</f>
        <v>0</v>
      </c>
      <c r="D15" s="9">
        <f>SUM(D12:D14)</f>
        <v>0</v>
      </c>
      <c r="E15" s="9">
        <f>SUM(E12:E14)</f>
        <v>326</v>
      </c>
      <c r="F15" s="11">
        <f>SUM(F12:F14)</f>
        <v>700</v>
      </c>
      <c r="G15" s="10"/>
      <c r="H15" s="9"/>
      <c r="I15" s="9"/>
      <c r="J15" s="8"/>
      <c r="K15" s="7"/>
    </row>
    <row r="16" spans="1:11" x14ac:dyDescent="0.3">
      <c r="A16" s="6"/>
      <c r="B16" s="30"/>
      <c r="C16" s="30"/>
      <c r="D16" s="30"/>
      <c r="E16" s="30"/>
      <c r="F16" s="3"/>
      <c r="G16" s="29"/>
      <c r="J16" s="12"/>
    </row>
    <row r="17" spans="1:11" x14ac:dyDescent="0.3">
      <c r="A17" s="6" t="s">
        <v>134</v>
      </c>
      <c r="B17" s="17"/>
      <c r="C17" s="17"/>
      <c r="D17" s="17"/>
      <c r="E17" s="15"/>
      <c r="F17" s="3"/>
      <c r="G17" s="19"/>
      <c r="H17" s="19"/>
      <c r="J17" s="13"/>
    </row>
    <row r="18" spans="1:11" x14ac:dyDescent="0.3">
      <c r="A18" s="27" t="s">
        <v>133</v>
      </c>
      <c r="B18" s="15">
        <v>2020</v>
      </c>
      <c r="C18" s="15"/>
      <c r="D18" s="15"/>
      <c r="E18" s="15">
        <f>SUM(B18:D18)</f>
        <v>2020</v>
      </c>
      <c r="F18" s="3">
        <v>3000</v>
      </c>
      <c r="G18" s="14">
        <v>41926</v>
      </c>
      <c r="H18" s="28"/>
      <c r="I18" s="1" t="s">
        <v>59</v>
      </c>
      <c r="J18" s="12"/>
      <c r="K18" s="27" t="s">
        <v>132</v>
      </c>
    </row>
    <row r="19" spans="1:11" x14ac:dyDescent="0.3">
      <c r="A19" s="5" t="s">
        <v>131</v>
      </c>
      <c r="B19" s="9">
        <v>2020</v>
      </c>
      <c r="C19" s="9">
        <f>SUM(C18:C18)</f>
        <v>0</v>
      </c>
      <c r="D19" s="9">
        <f>SUM(D18:D18)</f>
        <v>0</v>
      </c>
      <c r="E19" s="9">
        <f>SUM(E18:E18)</f>
        <v>2020</v>
      </c>
      <c r="F19" s="11">
        <f>SUM(F18:F18)</f>
        <v>3000</v>
      </c>
      <c r="G19" s="10"/>
      <c r="H19" s="9"/>
      <c r="I19" s="9"/>
      <c r="J19" s="8"/>
      <c r="K19" s="7"/>
    </row>
    <row r="20" spans="1:11" x14ac:dyDescent="0.3">
      <c r="A20" s="6"/>
      <c r="B20" s="26"/>
      <c r="C20" s="26"/>
      <c r="D20" s="26"/>
      <c r="E20" s="26"/>
      <c r="F20" s="25"/>
      <c r="G20" s="26"/>
      <c r="H20" s="25"/>
      <c r="I20" s="6"/>
      <c r="J20" s="6"/>
      <c r="K20" s="24"/>
    </row>
    <row r="21" spans="1:11" x14ac:dyDescent="0.3">
      <c r="A21" s="6" t="s">
        <v>130</v>
      </c>
      <c r="B21" s="26"/>
      <c r="C21" s="26"/>
      <c r="D21" s="26"/>
      <c r="E21" s="26"/>
      <c r="F21" s="25"/>
      <c r="G21" s="26"/>
      <c r="H21" s="25"/>
      <c r="I21" s="6"/>
      <c r="J21" s="6"/>
      <c r="K21" s="24"/>
    </row>
    <row r="22" spans="1:11" x14ac:dyDescent="0.3">
      <c r="A22" s="16" t="s">
        <v>129</v>
      </c>
      <c r="B22" s="17"/>
      <c r="C22" s="17"/>
      <c r="D22" s="17"/>
      <c r="E22" s="17"/>
      <c r="G22" s="14"/>
      <c r="H22" s="23"/>
      <c r="J22" s="13"/>
    </row>
    <row r="23" spans="1:11" x14ac:dyDescent="0.3">
      <c r="A23" s="1" t="s">
        <v>128</v>
      </c>
      <c r="B23" s="17">
        <v>250</v>
      </c>
      <c r="C23" s="17"/>
      <c r="D23" s="17"/>
      <c r="E23" s="15">
        <f>SUM(B23:D23)</f>
        <v>250</v>
      </c>
      <c r="F23" s="3">
        <v>700</v>
      </c>
      <c r="G23" s="14" t="s">
        <v>127</v>
      </c>
      <c r="H23" s="23"/>
      <c r="I23" s="1" t="s">
        <v>115</v>
      </c>
      <c r="J23" s="13">
        <v>2017</v>
      </c>
      <c r="K23" s="2" t="s">
        <v>126</v>
      </c>
    </row>
    <row r="24" spans="1:11" x14ac:dyDescent="0.3">
      <c r="A24" s="1" t="s">
        <v>125</v>
      </c>
      <c r="B24" s="17">
        <v>250</v>
      </c>
      <c r="C24" s="17"/>
      <c r="D24" s="17"/>
      <c r="E24" s="15">
        <f>SUM(B24:D24)</f>
        <v>250</v>
      </c>
      <c r="F24" s="3">
        <v>700</v>
      </c>
      <c r="G24" s="14"/>
      <c r="H24" s="22"/>
      <c r="I24" s="1" t="s">
        <v>124</v>
      </c>
      <c r="J24" s="13">
        <v>2017</v>
      </c>
      <c r="K24" s="2" t="s">
        <v>123</v>
      </c>
    </row>
    <row r="25" spans="1:11" x14ac:dyDescent="0.3">
      <c r="A25" s="1" t="s">
        <v>122</v>
      </c>
      <c r="B25" s="17">
        <v>1</v>
      </c>
      <c r="C25" s="17">
        <v>633.34</v>
      </c>
      <c r="D25" s="17">
        <v>-1</v>
      </c>
      <c r="E25" s="15">
        <f>SUM(B25:D25)</f>
        <v>633.34</v>
      </c>
      <c r="F25" s="3">
        <v>700</v>
      </c>
      <c r="G25" s="14"/>
      <c r="H25" s="22"/>
      <c r="I25" s="1" t="s">
        <v>121</v>
      </c>
      <c r="J25" s="13">
        <v>2025</v>
      </c>
      <c r="K25" s="1" t="s">
        <v>120</v>
      </c>
    </row>
    <row r="26" spans="1:11" x14ac:dyDescent="0.3">
      <c r="A26" s="1" t="s">
        <v>119</v>
      </c>
      <c r="B26" s="17">
        <v>1</v>
      </c>
      <c r="C26" s="17"/>
      <c r="D26" s="17">
        <v>-1</v>
      </c>
      <c r="E26" s="15">
        <f>SUM(B26:D26)</f>
        <v>0</v>
      </c>
      <c r="F26" s="3"/>
      <c r="G26" s="19"/>
      <c r="H26" s="19"/>
      <c r="I26" s="1" t="s">
        <v>118</v>
      </c>
      <c r="J26" s="13"/>
      <c r="K26" s="21" t="s">
        <v>117</v>
      </c>
    </row>
    <row r="27" spans="1:11" x14ac:dyDescent="0.3">
      <c r="A27" s="1" t="s">
        <v>116</v>
      </c>
      <c r="B27" s="17">
        <v>600</v>
      </c>
      <c r="C27" s="17"/>
      <c r="D27" s="17"/>
      <c r="E27" s="15">
        <f>SUM(B27:D27)</f>
        <v>600</v>
      </c>
      <c r="F27" s="3">
        <v>700</v>
      </c>
      <c r="G27" s="19">
        <v>44378</v>
      </c>
      <c r="H27" s="19"/>
      <c r="I27" s="1" t="s">
        <v>115</v>
      </c>
      <c r="J27" s="13"/>
      <c r="K27" s="2" t="s">
        <v>114</v>
      </c>
    </row>
    <row r="28" spans="1:11" x14ac:dyDescent="0.3">
      <c r="A28" s="1" t="s">
        <v>113</v>
      </c>
      <c r="B28" s="17">
        <v>780</v>
      </c>
      <c r="C28" s="17"/>
      <c r="D28" s="17"/>
      <c r="E28" s="15">
        <f>SUM(B28:D28)</f>
        <v>780</v>
      </c>
      <c r="F28" s="3">
        <v>700</v>
      </c>
      <c r="G28" s="19" t="s">
        <v>112</v>
      </c>
      <c r="H28" s="19"/>
      <c r="I28" s="1" t="s">
        <v>111</v>
      </c>
      <c r="J28" s="13"/>
    </row>
    <row r="29" spans="1:11" x14ac:dyDescent="0.3">
      <c r="A29" s="1" t="s">
        <v>110</v>
      </c>
      <c r="B29" s="17">
        <v>600</v>
      </c>
      <c r="C29" s="17"/>
      <c r="D29" s="17"/>
      <c r="E29" s="15">
        <f>SUM(B29:D29)</f>
        <v>600</v>
      </c>
      <c r="F29" s="3">
        <v>700</v>
      </c>
      <c r="G29" s="19"/>
      <c r="H29" s="19"/>
      <c r="I29" s="1" t="s">
        <v>109</v>
      </c>
      <c r="J29" s="13">
        <v>2017</v>
      </c>
      <c r="K29" s="2" t="s">
        <v>108</v>
      </c>
    </row>
    <row r="30" spans="1:11" x14ac:dyDescent="0.3">
      <c r="B30" s="17"/>
      <c r="C30" s="17"/>
      <c r="D30" s="17"/>
      <c r="E30" s="15"/>
      <c r="F30" s="3"/>
      <c r="G30" s="19"/>
      <c r="H30" s="19"/>
      <c r="J30" s="13"/>
    </row>
    <row r="31" spans="1:11" x14ac:dyDescent="0.3">
      <c r="A31" s="16" t="s">
        <v>107</v>
      </c>
      <c r="B31" s="17"/>
      <c r="C31" s="17"/>
      <c r="D31" s="17"/>
      <c r="E31" s="15"/>
      <c r="F31" s="3"/>
      <c r="G31" s="14"/>
      <c r="H31" s="14"/>
    </row>
    <row r="32" spans="1:11" x14ac:dyDescent="0.3">
      <c r="A32" s="1" t="s">
        <v>106</v>
      </c>
      <c r="B32" s="17">
        <v>134</v>
      </c>
      <c r="C32" s="17">
        <v>1190</v>
      </c>
      <c r="D32" s="17">
        <v>-134</v>
      </c>
      <c r="E32" s="15">
        <f>SUM(B32:D32)</f>
        <v>1190</v>
      </c>
      <c r="F32" s="3">
        <v>1190</v>
      </c>
      <c r="G32" s="19">
        <v>45838</v>
      </c>
      <c r="H32" s="19"/>
      <c r="I32" s="1" t="s">
        <v>105</v>
      </c>
      <c r="J32" s="20" t="s">
        <v>103</v>
      </c>
      <c r="K32" s="2" t="s">
        <v>102</v>
      </c>
    </row>
    <row r="33" spans="1:11" x14ac:dyDescent="0.3">
      <c r="A33" s="1" t="s">
        <v>104</v>
      </c>
      <c r="B33" s="17">
        <v>135</v>
      </c>
      <c r="C33" s="17">
        <v>1190</v>
      </c>
      <c r="D33" s="17">
        <v>-134</v>
      </c>
      <c r="E33" s="15">
        <f>SUM(B33:D33)</f>
        <v>1191</v>
      </c>
      <c r="F33" s="3">
        <v>1190</v>
      </c>
      <c r="G33" s="19">
        <v>45969</v>
      </c>
      <c r="H33" s="19"/>
      <c r="I33" s="1" t="s">
        <v>50</v>
      </c>
      <c r="J33" s="20" t="s">
        <v>103</v>
      </c>
      <c r="K33" s="2" t="s">
        <v>102</v>
      </c>
    </row>
    <row r="34" spans="1:11" x14ac:dyDescent="0.3">
      <c r="A34" s="1" t="s">
        <v>101</v>
      </c>
      <c r="B34" s="17">
        <v>1</v>
      </c>
      <c r="C34" s="17"/>
      <c r="D34" s="17"/>
      <c r="E34" s="15">
        <f>SUM(B34:D34)</f>
        <v>1</v>
      </c>
      <c r="F34" s="3">
        <v>850</v>
      </c>
      <c r="G34" s="14" t="s">
        <v>100</v>
      </c>
      <c r="H34" s="14"/>
      <c r="I34" s="1" t="s">
        <v>99</v>
      </c>
      <c r="J34" s="20" t="s">
        <v>98</v>
      </c>
      <c r="K34" s="2" t="s">
        <v>97</v>
      </c>
    </row>
    <row r="35" spans="1:11" x14ac:dyDescent="0.3">
      <c r="B35" s="17"/>
      <c r="C35" s="17"/>
      <c r="D35" s="17"/>
      <c r="E35" s="15"/>
      <c r="F35" s="3"/>
      <c r="G35" s="19"/>
      <c r="H35" s="19"/>
      <c r="J35" s="13"/>
    </row>
    <row r="36" spans="1:11" x14ac:dyDescent="0.3">
      <c r="A36" s="16" t="s">
        <v>96</v>
      </c>
      <c r="B36" s="17"/>
      <c r="C36" s="17"/>
      <c r="D36" s="17"/>
      <c r="E36" s="15"/>
      <c r="F36" s="3"/>
      <c r="G36" s="19"/>
      <c r="H36" s="19"/>
      <c r="J36" s="13"/>
    </row>
    <row r="37" spans="1:11" x14ac:dyDescent="0.3">
      <c r="A37" s="1" t="s">
        <v>95</v>
      </c>
      <c r="B37" s="15">
        <v>250</v>
      </c>
      <c r="C37" s="15"/>
      <c r="D37" s="15"/>
      <c r="E37" s="15">
        <f>SUM(B37:D37)</f>
        <v>250</v>
      </c>
      <c r="F37" s="3">
        <v>350</v>
      </c>
      <c r="G37" s="14">
        <v>37372</v>
      </c>
      <c r="H37" s="14"/>
      <c r="I37" s="1" t="s">
        <v>94</v>
      </c>
      <c r="J37" s="13"/>
      <c r="K37" s="2" t="s">
        <v>93</v>
      </c>
    </row>
    <row r="38" spans="1:11" x14ac:dyDescent="0.3">
      <c r="A38" s="1" t="s">
        <v>92</v>
      </c>
      <c r="B38" s="15">
        <v>180</v>
      </c>
      <c r="C38" s="15"/>
      <c r="D38" s="15"/>
      <c r="E38" s="15">
        <f>SUM(B38:D38)</f>
        <v>180</v>
      </c>
      <c r="F38" s="3">
        <v>1000</v>
      </c>
      <c r="G38" s="14">
        <v>38677</v>
      </c>
      <c r="H38" s="14"/>
      <c r="I38" s="1" t="s">
        <v>91</v>
      </c>
      <c r="J38" s="13"/>
      <c r="K38" s="2" t="s">
        <v>90</v>
      </c>
    </row>
    <row r="39" spans="1:11" x14ac:dyDescent="0.3">
      <c r="A39" s="1" t="s">
        <v>89</v>
      </c>
      <c r="B39" s="1">
        <v>342</v>
      </c>
      <c r="C39" s="15"/>
      <c r="D39" s="15"/>
      <c r="E39" s="15">
        <f>SUM(B39:D39)</f>
        <v>342</v>
      </c>
      <c r="F39" s="3">
        <v>500</v>
      </c>
      <c r="G39" s="14">
        <v>44177</v>
      </c>
      <c r="H39" s="13"/>
      <c r="I39" s="1" t="s">
        <v>88</v>
      </c>
      <c r="J39" s="18"/>
      <c r="K39" s="2" t="s">
        <v>87</v>
      </c>
    </row>
    <row r="40" spans="1:11" x14ac:dyDescent="0.3">
      <c r="B40" s="17"/>
      <c r="C40" s="17"/>
      <c r="D40" s="17"/>
      <c r="E40" s="15"/>
      <c r="F40" s="3"/>
      <c r="G40" s="19"/>
      <c r="H40" s="19"/>
      <c r="J40" s="13"/>
    </row>
    <row r="41" spans="1:11" ht="43.2" x14ac:dyDescent="0.3">
      <c r="A41" s="1" t="s">
        <v>86</v>
      </c>
      <c r="B41" s="15">
        <v>1</v>
      </c>
      <c r="C41" s="15"/>
      <c r="D41" s="15"/>
      <c r="E41" s="15">
        <f>SUM(B41:D41)</f>
        <v>1</v>
      </c>
      <c r="F41" s="3">
        <v>0</v>
      </c>
      <c r="G41" s="14">
        <v>35349</v>
      </c>
      <c r="H41" s="14"/>
      <c r="I41" s="2" t="s">
        <v>85</v>
      </c>
      <c r="J41" s="13"/>
      <c r="K41" s="2" t="s">
        <v>84</v>
      </c>
    </row>
    <row r="42" spans="1:11" x14ac:dyDescent="0.3">
      <c r="B42" s="17"/>
      <c r="C42" s="17"/>
      <c r="D42" s="17"/>
      <c r="E42" s="15"/>
      <c r="F42" s="3"/>
      <c r="G42" s="19"/>
      <c r="H42" s="19"/>
      <c r="J42" s="13"/>
    </row>
    <row r="43" spans="1:11" x14ac:dyDescent="0.3">
      <c r="A43" s="16" t="s">
        <v>83</v>
      </c>
      <c r="B43" s="15"/>
      <c r="C43" s="15"/>
      <c r="D43" s="15"/>
      <c r="E43" s="15"/>
      <c r="F43" s="3"/>
      <c r="G43" s="14"/>
      <c r="H43" s="13"/>
      <c r="J43" s="18"/>
    </row>
    <row r="44" spans="1:11" x14ac:dyDescent="0.3">
      <c r="A44" s="1" t="s">
        <v>82</v>
      </c>
      <c r="B44" s="15">
        <v>1</v>
      </c>
      <c r="C44" s="15"/>
      <c r="D44" s="15"/>
      <c r="E44" s="15">
        <f>SUM(B44:D44)</f>
        <v>1</v>
      </c>
      <c r="F44" s="3">
        <v>110</v>
      </c>
      <c r="G44" s="14">
        <v>2025</v>
      </c>
      <c r="H44" s="13"/>
      <c r="I44" s="1" t="s">
        <v>81</v>
      </c>
      <c r="J44" s="18" t="s">
        <v>80</v>
      </c>
      <c r="K44" s="2" t="s">
        <v>79</v>
      </c>
    </row>
    <row r="45" spans="1:11" x14ac:dyDescent="0.3">
      <c r="A45" s="1" t="s">
        <v>78</v>
      </c>
      <c r="B45" s="15">
        <v>1</v>
      </c>
      <c r="C45" s="15"/>
      <c r="D45" s="15"/>
      <c r="E45" s="15">
        <f>SUM(B45:D45)</f>
        <v>1</v>
      </c>
      <c r="F45" s="3">
        <v>150</v>
      </c>
      <c r="G45" s="14" t="s">
        <v>77</v>
      </c>
      <c r="H45" s="13"/>
      <c r="I45" s="1" t="s">
        <v>76</v>
      </c>
      <c r="J45" s="18" t="s">
        <v>75</v>
      </c>
      <c r="K45" s="2" t="s">
        <v>74</v>
      </c>
    </row>
    <row r="46" spans="1:11" x14ac:dyDescent="0.3">
      <c r="B46" s="15"/>
      <c r="C46" s="15"/>
      <c r="D46" s="15"/>
      <c r="E46" s="15"/>
      <c r="F46" s="3"/>
      <c r="G46" s="14"/>
      <c r="H46" s="13"/>
      <c r="J46" s="18"/>
    </row>
    <row r="47" spans="1:11" x14ac:dyDescent="0.3">
      <c r="A47" s="16" t="s">
        <v>73</v>
      </c>
      <c r="B47" s="17"/>
      <c r="C47" s="17"/>
      <c r="D47" s="17"/>
      <c r="E47" s="15"/>
      <c r="F47" s="3"/>
      <c r="G47" s="19"/>
      <c r="H47" s="19"/>
      <c r="J47" s="13"/>
    </row>
    <row r="48" spans="1:11" x14ac:dyDescent="0.3">
      <c r="A48" s="1" t="s">
        <v>72</v>
      </c>
      <c r="B48" s="15">
        <v>294</v>
      </c>
      <c r="C48" s="15"/>
      <c r="D48" s="15"/>
      <c r="E48" s="15">
        <f>SUM(B48:D48)</f>
        <v>294</v>
      </c>
      <c r="F48" s="3">
        <v>300</v>
      </c>
      <c r="G48" s="14">
        <v>44286</v>
      </c>
      <c r="I48" s="1" t="s">
        <v>71</v>
      </c>
      <c r="J48" s="12"/>
      <c r="K48" s="2" t="s">
        <v>70</v>
      </c>
    </row>
    <row r="49" spans="1:11" x14ac:dyDescent="0.3">
      <c r="A49" s="1" t="s">
        <v>69</v>
      </c>
      <c r="B49" s="15">
        <v>461</v>
      </c>
      <c r="C49" s="15"/>
      <c r="D49" s="15"/>
      <c r="E49" s="15">
        <f>SUM(B49:D49)</f>
        <v>461</v>
      </c>
      <c r="F49" s="3">
        <v>500</v>
      </c>
      <c r="G49" s="14">
        <v>45013</v>
      </c>
      <c r="I49" s="1" t="s">
        <v>68</v>
      </c>
      <c r="J49" s="12"/>
      <c r="K49" s="2" t="s">
        <v>67</v>
      </c>
    </row>
    <row r="50" spans="1:11" x14ac:dyDescent="0.3">
      <c r="A50" s="5" t="s">
        <v>66</v>
      </c>
      <c r="B50" s="9">
        <v>4282</v>
      </c>
      <c r="C50" s="9">
        <f>SUM(C21:C49)</f>
        <v>3013.34</v>
      </c>
      <c r="D50" s="9">
        <f>SUM(D21:D49)</f>
        <v>-270</v>
      </c>
      <c r="E50" s="9">
        <f>SUM(E21:E49)</f>
        <v>7025.34</v>
      </c>
      <c r="F50" s="11">
        <f>SUM(F21:F49)</f>
        <v>10340</v>
      </c>
      <c r="G50" s="10"/>
      <c r="H50" s="9"/>
      <c r="I50" s="9"/>
      <c r="J50" s="8"/>
      <c r="K50" s="7"/>
    </row>
    <row r="51" spans="1:11" x14ac:dyDescent="0.3">
      <c r="B51" s="15"/>
      <c r="C51" s="15"/>
      <c r="D51" s="15"/>
      <c r="E51" s="15"/>
      <c r="F51" s="3"/>
      <c r="G51" s="14"/>
      <c r="J51" s="12"/>
    </row>
    <row r="52" spans="1:11" x14ac:dyDescent="0.3">
      <c r="A52" s="6" t="s">
        <v>65</v>
      </c>
      <c r="B52" s="17"/>
      <c r="C52" s="17"/>
      <c r="D52" s="17"/>
      <c r="E52" s="15"/>
      <c r="F52" s="3"/>
      <c r="G52" s="19"/>
      <c r="H52" s="19"/>
      <c r="J52" s="13"/>
    </row>
    <row r="53" spans="1:11" x14ac:dyDescent="0.3">
      <c r="A53" s="16" t="s">
        <v>64</v>
      </c>
      <c r="B53" s="17"/>
      <c r="C53" s="17"/>
      <c r="D53" s="17"/>
      <c r="E53" s="15"/>
      <c r="F53" s="3"/>
      <c r="G53" s="14"/>
      <c r="H53" s="14"/>
    </row>
    <row r="54" spans="1:11" x14ac:dyDescent="0.3">
      <c r="A54" s="1" t="s">
        <v>63</v>
      </c>
      <c r="B54" s="17">
        <v>600</v>
      </c>
      <c r="C54" s="17"/>
      <c r="D54" s="17"/>
      <c r="E54" s="15">
        <f>SUM(B54:D54)</f>
        <v>600</v>
      </c>
      <c r="F54" s="3">
        <v>1500</v>
      </c>
      <c r="G54" s="14"/>
      <c r="H54" s="14"/>
      <c r="I54" s="1" t="s">
        <v>62</v>
      </c>
      <c r="J54" s="18">
        <v>2017</v>
      </c>
      <c r="K54" s="2" t="s">
        <v>61</v>
      </c>
    </row>
    <row r="55" spans="1:11" x14ac:dyDescent="0.3">
      <c r="A55" s="1" t="s">
        <v>60</v>
      </c>
      <c r="B55" s="17">
        <v>1137</v>
      </c>
      <c r="C55" s="17"/>
      <c r="D55" s="17"/>
      <c r="E55" s="15">
        <f>SUM(B55:D55)</f>
        <v>1137</v>
      </c>
      <c r="F55" s="3">
        <v>1500</v>
      </c>
      <c r="G55" s="14"/>
      <c r="H55" s="14"/>
      <c r="I55" s="1" t="s">
        <v>59</v>
      </c>
      <c r="J55" s="18"/>
      <c r="K55" s="2" t="s">
        <v>58</v>
      </c>
    </row>
    <row r="56" spans="1:11" x14ac:dyDescent="0.3">
      <c r="A56" s="1" t="s">
        <v>57</v>
      </c>
      <c r="B56" s="17">
        <v>600</v>
      </c>
      <c r="C56" s="17"/>
      <c r="D56" s="17"/>
      <c r="E56" s="15">
        <f>SUM(B56:D56)</f>
        <v>600</v>
      </c>
      <c r="F56" s="3">
        <v>1500</v>
      </c>
      <c r="G56" s="14"/>
      <c r="H56" s="14"/>
      <c r="I56" s="1" t="s">
        <v>56</v>
      </c>
      <c r="J56" s="18">
        <v>2017</v>
      </c>
      <c r="K56" s="2" t="s">
        <v>49</v>
      </c>
    </row>
    <row r="57" spans="1:11" x14ac:dyDescent="0.3">
      <c r="A57" s="1" t="s">
        <v>55</v>
      </c>
      <c r="B57" s="17">
        <v>600</v>
      </c>
      <c r="C57" s="17"/>
      <c r="D57" s="17"/>
      <c r="E57" s="15">
        <f>SUM(B57:D57)</f>
        <v>600</v>
      </c>
      <c r="F57" s="3">
        <v>1500</v>
      </c>
      <c r="G57" s="14"/>
      <c r="H57" s="14"/>
      <c r="I57" s="1" t="s">
        <v>54</v>
      </c>
      <c r="J57" s="18">
        <v>2017</v>
      </c>
      <c r="K57" s="2" t="s">
        <v>49</v>
      </c>
    </row>
    <row r="58" spans="1:11" x14ac:dyDescent="0.3">
      <c r="A58" s="1" t="s">
        <v>53</v>
      </c>
      <c r="B58" s="17">
        <v>600</v>
      </c>
      <c r="C58" s="17"/>
      <c r="D58" s="17"/>
      <c r="E58" s="15">
        <f>SUM(B58:D58)</f>
        <v>600</v>
      </c>
      <c r="F58" s="3">
        <v>1500</v>
      </c>
      <c r="G58" s="14"/>
      <c r="H58" s="14"/>
      <c r="I58" s="1" t="s">
        <v>52</v>
      </c>
      <c r="J58" s="18">
        <v>2017</v>
      </c>
      <c r="K58" s="2" t="s">
        <v>49</v>
      </c>
    </row>
    <row r="59" spans="1:11" x14ac:dyDescent="0.3">
      <c r="A59" s="1" t="s">
        <v>51</v>
      </c>
      <c r="B59" s="17">
        <v>600</v>
      </c>
      <c r="C59" s="17"/>
      <c r="D59" s="17"/>
      <c r="E59" s="15">
        <f>SUM(B59:D59)</f>
        <v>600</v>
      </c>
      <c r="F59" s="3">
        <v>1500</v>
      </c>
      <c r="G59" s="14"/>
      <c r="H59" s="14"/>
      <c r="I59" s="1" t="s">
        <v>50</v>
      </c>
      <c r="J59" s="18">
        <v>2017</v>
      </c>
      <c r="K59" s="2" t="s">
        <v>49</v>
      </c>
    </row>
    <row r="60" spans="1:11" x14ac:dyDescent="0.3">
      <c r="B60" s="17"/>
      <c r="C60" s="17"/>
      <c r="D60" s="17"/>
      <c r="E60" s="15"/>
      <c r="F60" s="3"/>
      <c r="G60" s="14"/>
      <c r="H60" s="14"/>
    </row>
    <row r="61" spans="1:11" x14ac:dyDescent="0.3">
      <c r="A61" s="16" t="s">
        <v>48</v>
      </c>
      <c r="E61" s="15"/>
      <c r="F61" s="3"/>
      <c r="G61" s="14"/>
      <c r="H61" s="14"/>
      <c r="J61" s="13"/>
      <c r="K61" s="3" t="s">
        <v>47</v>
      </c>
    </row>
    <row r="62" spans="1:11" x14ac:dyDescent="0.3">
      <c r="A62" s="1" t="s">
        <v>46</v>
      </c>
      <c r="B62" s="15">
        <v>200</v>
      </c>
      <c r="C62" s="15"/>
      <c r="D62" s="15"/>
      <c r="E62" s="15">
        <f>SUM(B62:D62)</f>
        <v>200</v>
      </c>
      <c r="F62" s="3">
        <v>500</v>
      </c>
      <c r="G62" s="14"/>
      <c r="H62" s="14"/>
      <c r="I62" s="1" t="s">
        <v>45</v>
      </c>
      <c r="J62" s="13">
        <v>2014</v>
      </c>
      <c r="K62" s="2" t="s">
        <v>44</v>
      </c>
    </row>
    <row r="63" spans="1:11" x14ac:dyDescent="0.3">
      <c r="A63" s="1" t="s">
        <v>43</v>
      </c>
      <c r="B63" s="15">
        <v>200</v>
      </c>
      <c r="C63" s="15"/>
      <c r="D63" s="15"/>
      <c r="E63" s="15">
        <f>SUM(B63:D63)</f>
        <v>200</v>
      </c>
      <c r="F63" s="3">
        <v>500</v>
      </c>
      <c r="G63" s="14"/>
      <c r="H63" s="14"/>
      <c r="I63" s="1" t="s">
        <v>42</v>
      </c>
      <c r="J63" s="13"/>
      <c r="K63" s="2" t="s">
        <v>36</v>
      </c>
    </row>
    <row r="64" spans="1:11" x14ac:dyDescent="0.3">
      <c r="A64" s="1" t="s">
        <v>41</v>
      </c>
      <c r="B64" s="15">
        <v>200</v>
      </c>
      <c r="C64" s="15"/>
      <c r="D64" s="15"/>
      <c r="E64" s="15">
        <f>SUM(B64:D64)</f>
        <v>200</v>
      </c>
      <c r="F64" s="3">
        <v>500</v>
      </c>
      <c r="G64" s="14"/>
      <c r="H64" s="14"/>
      <c r="I64" s="1" t="s">
        <v>40</v>
      </c>
      <c r="J64" s="13"/>
      <c r="K64" s="2" t="s">
        <v>39</v>
      </c>
    </row>
    <row r="65" spans="1:11" x14ac:dyDescent="0.3">
      <c r="A65" s="1" t="s">
        <v>38</v>
      </c>
      <c r="B65" s="15">
        <v>200</v>
      </c>
      <c r="C65" s="15"/>
      <c r="D65" s="15"/>
      <c r="E65" s="15">
        <f>SUM(B65:D65)</f>
        <v>200</v>
      </c>
      <c r="F65" s="3">
        <v>500</v>
      </c>
      <c r="G65" s="14"/>
      <c r="H65" s="14"/>
      <c r="I65" s="1" t="s">
        <v>37</v>
      </c>
      <c r="J65" s="13"/>
      <c r="K65" s="2" t="s">
        <v>36</v>
      </c>
    </row>
    <row r="66" spans="1:11" x14ac:dyDescent="0.3">
      <c r="A66" s="1" t="s">
        <v>35</v>
      </c>
      <c r="B66" s="15">
        <v>225</v>
      </c>
      <c r="C66" s="15"/>
      <c r="D66" s="15">
        <v>-225</v>
      </c>
      <c r="E66" s="15">
        <f>SUM(B66:D66)</f>
        <v>0</v>
      </c>
      <c r="F66" s="3">
        <v>500</v>
      </c>
      <c r="G66" s="14">
        <v>38345</v>
      </c>
      <c r="H66" s="14"/>
      <c r="I66" s="1" t="s">
        <v>34</v>
      </c>
      <c r="J66" s="13"/>
    </row>
    <row r="67" spans="1:11" x14ac:dyDescent="0.3">
      <c r="A67" s="1" t="s">
        <v>33</v>
      </c>
      <c r="B67" s="15">
        <v>225</v>
      </c>
      <c r="C67" s="15"/>
      <c r="D67" s="15"/>
      <c r="E67" s="15">
        <f>SUM(B67:D67)</f>
        <v>225</v>
      </c>
      <c r="F67" s="3">
        <v>500</v>
      </c>
      <c r="G67" s="14">
        <v>38345</v>
      </c>
      <c r="H67" s="14"/>
      <c r="I67" s="1" t="s">
        <v>32</v>
      </c>
      <c r="J67" s="13">
        <v>2014</v>
      </c>
      <c r="K67" s="2" t="s">
        <v>31</v>
      </c>
    </row>
    <row r="68" spans="1:11" x14ac:dyDescent="0.3">
      <c r="A68" s="1" t="s">
        <v>30</v>
      </c>
      <c r="B68" s="15">
        <v>353</v>
      </c>
      <c r="C68" s="15"/>
      <c r="D68" s="15"/>
      <c r="E68" s="15">
        <f>SUM(B68:D68)</f>
        <v>353</v>
      </c>
      <c r="F68" s="3">
        <v>500</v>
      </c>
      <c r="G68" s="14">
        <v>45201</v>
      </c>
      <c r="H68" s="14"/>
      <c r="I68" s="1" t="s">
        <v>29</v>
      </c>
      <c r="J68" s="13">
        <v>2014</v>
      </c>
      <c r="K68" s="2" t="s">
        <v>28</v>
      </c>
    </row>
    <row r="69" spans="1:11" x14ac:dyDescent="0.3">
      <c r="A69" s="1" t="s">
        <v>27</v>
      </c>
      <c r="B69" s="15">
        <v>225</v>
      </c>
      <c r="C69" s="15"/>
      <c r="D69" s="15"/>
      <c r="E69" s="15">
        <f>SUM(B69:D69)</f>
        <v>225</v>
      </c>
      <c r="F69" s="3">
        <v>500</v>
      </c>
      <c r="G69" s="14">
        <v>38345</v>
      </c>
      <c r="H69" s="14"/>
      <c r="I69" s="1" t="s">
        <v>26</v>
      </c>
      <c r="J69" s="13"/>
    </row>
    <row r="70" spans="1:11" x14ac:dyDescent="0.3">
      <c r="A70" s="1" t="s">
        <v>25</v>
      </c>
      <c r="B70" s="15">
        <v>380</v>
      </c>
      <c r="C70" s="15"/>
      <c r="D70" s="15"/>
      <c r="E70" s="15">
        <f>SUM(B70:D70)</f>
        <v>380</v>
      </c>
      <c r="F70" s="3">
        <v>500</v>
      </c>
      <c r="G70" s="14">
        <v>39015</v>
      </c>
      <c r="H70" s="14"/>
      <c r="I70" s="1" t="s">
        <v>24</v>
      </c>
      <c r="J70" s="13"/>
      <c r="K70" s="2" t="s">
        <v>21</v>
      </c>
    </row>
    <row r="71" spans="1:11" x14ac:dyDescent="0.3">
      <c r="A71" s="1" t="s">
        <v>23</v>
      </c>
      <c r="B71" s="15">
        <v>380</v>
      </c>
      <c r="C71" s="15"/>
      <c r="D71" s="15"/>
      <c r="E71" s="15">
        <f>SUM(B71:D71)</f>
        <v>380</v>
      </c>
      <c r="F71" s="3">
        <v>500</v>
      </c>
      <c r="G71" s="14">
        <v>39015</v>
      </c>
      <c r="H71" s="14"/>
      <c r="I71" s="1" t="s">
        <v>22</v>
      </c>
      <c r="J71" s="13"/>
      <c r="K71" s="2" t="s">
        <v>21</v>
      </c>
    </row>
    <row r="72" spans="1:11" x14ac:dyDescent="0.3">
      <c r="B72" s="15"/>
      <c r="C72" s="15"/>
      <c r="D72" s="15"/>
      <c r="E72" s="15"/>
      <c r="F72" s="3"/>
      <c r="G72" s="14"/>
      <c r="H72" s="14"/>
      <c r="J72" s="13"/>
    </row>
    <row r="73" spans="1:11" x14ac:dyDescent="0.3">
      <c r="A73" s="1" t="s">
        <v>20</v>
      </c>
      <c r="B73" s="15">
        <v>300</v>
      </c>
      <c r="C73" s="15"/>
      <c r="D73" s="15">
        <v>-300</v>
      </c>
      <c r="E73" s="15">
        <f>SUM(B73:D73)</f>
        <v>0</v>
      </c>
      <c r="F73" s="3"/>
      <c r="G73" s="14"/>
      <c r="H73" s="14"/>
      <c r="I73" s="1" t="s">
        <v>19</v>
      </c>
      <c r="J73" s="13"/>
      <c r="K73" s="2" t="s">
        <v>18</v>
      </c>
    </row>
    <row r="74" spans="1:11" x14ac:dyDescent="0.3">
      <c r="A74" s="1" t="s">
        <v>17</v>
      </c>
      <c r="B74" s="15">
        <v>300</v>
      </c>
      <c r="C74" s="15"/>
      <c r="D74" s="15"/>
      <c r="E74" s="15">
        <f>SUM(B74:D74)</f>
        <v>300</v>
      </c>
      <c r="F74" s="3">
        <v>500</v>
      </c>
      <c r="G74" s="14"/>
      <c r="H74" s="14"/>
      <c r="I74" s="1" t="s">
        <v>16</v>
      </c>
      <c r="J74" s="13"/>
      <c r="K74" s="2" t="s">
        <v>11</v>
      </c>
    </row>
    <row r="75" spans="1:11" x14ac:dyDescent="0.3">
      <c r="A75" s="1" t="s">
        <v>15</v>
      </c>
      <c r="B75" s="15">
        <v>300</v>
      </c>
      <c r="C75" s="15"/>
      <c r="D75" s="15"/>
      <c r="E75" s="15">
        <f>SUM(B75:D75)</f>
        <v>300</v>
      </c>
      <c r="F75" s="3">
        <v>500</v>
      </c>
      <c r="G75" s="14"/>
      <c r="H75" s="14"/>
      <c r="I75" s="1" t="s">
        <v>14</v>
      </c>
      <c r="J75" s="13"/>
      <c r="K75" s="2" t="s">
        <v>11</v>
      </c>
    </row>
    <row r="76" spans="1:11" x14ac:dyDescent="0.3">
      <c r="A76" s="1" t="s">
        <v>13</v>
      </c>
      <c r="B76" s="15">
        <v>300</v>
      </c>
      <c r="C76" s="15"/>
      <c r="D76" s="15"/>
      <c r="E76" s="15">
        <f>SUM(B76:D76)</f>
        <v>300</v>
      </c>
      <c r="F76" s="3">
        <v>500</v>
      </c>
      <c r="G76" s="14"/>
      <c r="H76" s="14"/>
      <c r="I76" s="1" t="s">
        <v>12</v>
      </c>
      <c r="J76" s="13"/>
      <c r="K76" s="2" t="s">
        <v>11</v>
      </c>
    </row>
    <row r="77" spans="1:11" x14ac:dyDescent="0.3">
      <c r="A77" s="1" t="s">
        <v>10</v>
      </c>
      <c r="B77" s="15">
        <v>1</v>
      </c>
      <c r="C77" s="15"/>
      <c r="D77" s="15"/>
      <c r="E77" s="15">
        <f>SUM(B77:D77)</f>
        <v>1</v>
      </c>
      <c r="F77" s="3">
        <v>500</v>
      </c>
      <c r="G77" s="14"/>
      <c r="H77" s="14"/>
      <c r="I77" s="1" t="s">
        <v>9</v>
      </c>
      <c r="J77" s="13"/>
      <c r="K77" s="1" t="s">
        <v>8</v>
      </c>
    </row>
    <row r="78" spans="1:11" x14ac:dyDescent="0.3">
      <c r="A78" s="5" t="s">
        <v>7</v>
      </c>
      <c r="B78" s="9">
        <v>7926</v>
      </c>
      <c r="C78" s="9">
        <f>SUM(C53:C77)</f>
        <v>0</v>
      </c>
      <c r="D78" s="9">
        <f>SUM(D53:D77)</f>
        <v>-525</v>
      </c>
      <c r="E78" s="9">
        <f>SUM(E53:E77)</f>
        <v>7401</v>
      </c>
      <c r="F78" s="11">
        <f>SUM(F53:F77)</f>
        <v>16000</v>
      </c>
      <c r="G78" s="10"/>
      <c r="H78" s="9"/>
      <c r="I78" s="9"/>
      <c r="J78" s="8"/>
      <c r="K78" s="7"/>
    </row>
    <row r="79" spans="1:11" x14ac:dyDescent="0.3">
      <c r="B79" s="15"/>
      <c r="C79" s="15"/>
      <c r="D79" s="15"/>
      <c r="E79" s="15"/>
      <c r="F79" s="3"/>
      <c r="G79" s="14"/>
      <c r="H79" s="14"/>
      <c r="J79" s="13"/>
    </row>
    <row r="80" spans="1:11" x14ac:dyDescent="0.3">
      <c r="A80" s="6" t="s">
        <v>6</v>
      </c>
    </row>
    <row r="81" spans="1:11" x14ac:dyDescent="0.3">
      <c r="A81" s="1" t="s">
        <v>5</v>
      </c>
      <c r="B81" s="15">
        <v>151</v>
      </c>
      <c r="C81" s="15"/>
      <c r="D81" s="15"/>
      <c r="E81" s="15">
        <f>SUM(B81:D81)</f>
        <v>151</v>
      </c>
      <c r="F81" s="3">
        <v>200</v>
      </c>
      <c r="G81" s="14">
        <v>43946</v>
      </c>
      <c r="H81" s="13"/>
      <c r="I81" s="1" t="s">
        <v>3</v>
      </c>
      <c r="J81" s="12"/>
      <c r="K81" s="2" t="s">
        <v>2</v>
      </c>
    </row>
    <row r="82" spans="1:11" x14ac:dyDescent="0.3">
      <c r="A82" s="1" t="s">
        <v>4</v>
      </c>
      <c r="B82" s="15">
        <v>285</v>
      </c>
      <c r="C82" s="15"/>
      <c r="D82" s="15"/>
      <c r="E82" s="15">
        <f>SUM(B82:D82)</f>
        <v>285</v>
      </c>
      <c r="F82" s="3">
        <v>300</v>
      </c>
      <c r="G82" s="14">
        <v>43946</v>
      </c>
      <c r="H82" s="13"/>
      <c r="I82" s="1" t="s">
        <v>3</v>
      </c>
      <c r="J82" s="12"/>
      <c r="K82" s="2" t="s">
        <v>2</v>
      </c>
    </row>
    <row r="83" spans="1:11" x14ac:dyDescent="0.3">
      <c r="A83" s="5" t="s">
        <v>1</v>
      </c>
      <c r="B83" s="9">
        <v>436</v>
      </c>
      <c r="C83" s="9">
        <f>SUM(C81:C82)</f>
        <v>0</v>
      </c>
      <c r="D83" s="9">
        <f>SUM(D81:D82)</f>
        <v>0</v>
      </c>
      <c r="E83" s="9">
        <f>SUM(E81:E82)</f>
        <v>436</v>
      </c>
      <c r="F83" s="11">
        <f>SUM(F81:F82)</f>
        <v>500</v>
      </c>
      <c r="G83" s="10"/>
      <c r="H83" s="9"/>
      <c r="I83" s="9"/>
      <c r="J83" s="8"/>
      <c r="K83" s="7"/>
    </row>
    <row r="85" spans="1:11" ht="15" thickBot="1" x14ac:dyDescent="0.35">
      <c r="A85" s="6" t="s">
        <v>0</v>
      </c>
      <c r="B85" s="5">
        <v>15831.99</v>
      </c>
      <c r="C85" s="5">
        <f>SUM(C9,C15,C19,C50,C78,C83)</f>
        <v>3013.34</v>
      </c>
      <c r="D85" s="5">
        <f>SUM(D9,D15,D19,D50,D78,D83)</f>
        <v>-795</v>
      </c>
      <c r="E85" s="5">
        <f>SUM(E9,E15,E19,E50,E78,E83)</f>
        <v>18050.330000000002</v>
      </c>
      <c r="F85" s="4">
        <f>SUM(F9,F15,F19,F50,F78,F83)</f>
        <v>31640</v>
      </c>
    </row>
    <row r="86" spans="1:11" ht="15" thickTop="1" x14ac:dyDescent="0.3">
      <c r="F86" s="3"/>
      <c r="K86" s="1"/>
    </row>
    <row r="87" spans="1:11" x14ac:dyDescent="0.3">
      <c r="K87" s="1"/>
    </row>
    <row r="88" spans="1:11" x14ac:dyDescent="0.3">
      <c r="K88" s="1"/>
    </row>
    <row r="89" spans="1:11" x14ac:dyDescent="0.3">
      <c r="K89" s="1"/>
    </row>
    <row r="90" spans="1:11" x14ac:dyDescent="0.3">
      <c r="K90" s="1"/>
    </row>
  </sheetData>
  <pageMargins left="0.70866141732283472" right="0.51181102362204722" top="0.31496062992125984" bottom="0.77" header="0.31496062992125984" footer="0.31496062992125984"/>
  <pageSetup paperSize="9" scale="65" fitToHeight="2" orientation="landscape" r:id="rId1"/>
  <headerFooter>
    <oddFooter>&amp;L&amp;F&amp;C&amp;D&amp;RPage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FAssets</vt:lpstr>
      <vt:lpstr>FAssets!Print_Area</vt:lpstr>
      <vt:lpstr>FAssets!Print_Titles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Debnam</dc:creator>
  <cp:lastModifiedBy>Jack Debnam</cp:lastModifiedBy>
  <dcterms:created xsi:type="dcterms:W3CDTF">2026-06-08T11:10:14Z</dcterms:created>
  <dcterms:modified xsi:type="dcterms:W3CDTF">2026-06-08T11:11:11Z</dcterms:modified>
</cp:coreProperties>
</file>